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<sst xmlns="http://schemas.openxmlformats.org/spreadsheetml/2006/main" count="206" uniqueCount="206">
  <si>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</si>
  <si>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</si>
  <si>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</si>
  <si>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</si>
  <si>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</si>
  <si>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</si>
  <si>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</si>
  <si>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</si>
  <si>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</si>
  <si>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</si>
  <si>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</si>
  <si>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</si>
  <si>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</si>
  <si>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</si>
  <si>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</si>
  <si>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</si>
  <si>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</si>
  <si>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</si>
  <si>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</si>
  <si>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</si>
  <si>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</si>
  <si>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</si>
  <si>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</si>
  <si>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</si>
  <si>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</si>
  <si>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</si>
  <si>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</si>
  <si>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</si>
  <si>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</si>
  <si>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</si>
  <si>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</si>
  <si>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</si>
  <si>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</si>
  <si>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</si>
  <si>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</si>
  <si>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</si>
  <si>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</si>
  <si>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</si>
  <si>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</si>
  <si>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</si>
  <si>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</si>
  <si>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</si>
  <si>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</si>
  <si>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</si>
  <si>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</si>
  <si>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</si>
  <si>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</si>
  <si>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</si>
  <si>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</si>
  <si>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</si>
  <si>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</si>
  <si>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</si>
  <si>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</si>
  <si>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</si>
  <si>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</si>
  <si>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</si>
  <si>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</si>
  <si>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</si>
  <si>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</si>
  <si>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</si>
  <si>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</si>
  <si>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</si>
  <si>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</si>
  <si>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</si>
  <si>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</si>
  <si>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</si>
  <si>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</si>
  <si>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</si>
  <si>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</si>
  <si>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</si>
  <si>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</si>
  <si>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</si>
  <si>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</si>
  <si>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</si>
  <si>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</si>
  <si>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</si>
  <si>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</si>
  <si>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</si>
  <si>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</si>
  <si>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</si>
  <si>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</si>
  <si>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</si>
  <si>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</si>
  <si>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</si>
  <si>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</si>
  <si>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</si>
  <si>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</si>
  <si>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</si>
  <si>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</si>
  <si>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</si>
  <si>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</si>
  <si>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</si>
  <si>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</si>
  <si>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</si>
  <si>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</si>
  <si>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</si>
  <si>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</si>
  <si>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</si>
  <si>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</si>
  <si>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</si>
  <si>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</si>
  <si>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</si>
  <si>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</si>
  <si>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</si>
  <si>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</si>
  <si>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</si>
  <si>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</si>
  <si>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</si>
  <si>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</si>
  <si>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</si>
  <si>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</si>
  <si>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</si>
  <si>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</si>
  <si>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</si>
  <si>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</si>
  <si>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</si>
  <si>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</si>
  <si>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</si>
  <si>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</si>
  <si>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</si>
  <si>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</si>
  <si>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</si>
  <si>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</si>
  <si>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</si>
  <si>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</si>
  <si>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</si>
  <si>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</si>
  <si>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</si>
  <si>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</si>
  <si>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</si>
  <si>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</si>
  <si>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</si>
  <si>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</si>
  <si>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</si>
  <si>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</si>
  <si>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</si>
  <si>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</si>
  <si>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</si>
  <si>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</si>
  <si>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</si>
  <si>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</si>
  <si>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</si>
  <si>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</si>
  <si>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</si>
  <si>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</si>
  <si>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</si>
  <si>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</si>
  <si>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</si>
  <si>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</si>
  <si>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</si>
  <si>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</si>
  <si>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</si>
  <si>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</si>
  <si>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</si>
  <si>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</si>
  <si>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</si>
  <si>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</si>
  <si>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</si>
  <si>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</si>
  <si>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</si>
  <si>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</si>
  <si>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</si>
  <si>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</si>
  <si>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</si>
  <si>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</si>
  <si>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</si>
  <si>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</si>
  <si>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</si>
  <si>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</si>
  <si>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</si>
  <si>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</si>
  <si>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</si>
  <si>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</si>
  <si>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</si>
  <si>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</si>
  <si>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</si>
  <si>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</si>
  <si>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</si>
  <si>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</si>
  <si>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</si>
  <si>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</si>
  <si>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</si>
  <si>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</si>
  <si>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</si>
  <si>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</si>
  <si>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</si>
  <si>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</si>
  <si>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</si>
  <si>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</si>
  <si>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</si>
  <si>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</si>
  <si>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</si>
  <si>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</si>
  <si>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</si>
  <si>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</si>
  <si>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</si>
  <si>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</si>
  <si>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</si>
  <si>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</si>
  <si>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</si>
  <si>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</si>
  <si>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</si>
  <si>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</si>
  <si>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</si>
  <si>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AL-ISRA FOR EDUCATION AND INVESTMENT "PLC"</t>
  </si>
  <si>
    <t>الإسراء للتعليم والإستثمار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</si>
</sst>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D5" sqref="D5"/>
    </sheetView>
  </sheetViews>
  <sheetFormatPr defaultColWidth="9" defaultRowHeight="16.5"/>
  <cols>
    <col min="1" max="3" width="9" style="5"/>
    <col min="4" max="4" width="56.140625" style="22" bestFit="1" customWidth="1"/>
    <col min="5" max="8" width="12" style="59" bestFit="1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131220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4.5999999999999996</v>
      </c>
      <c r="F6" s="13">
        <v>4.7</v>
      </c>
      <c r="G6" s="13">
        <v>4.5</v>
      </c>
      <c r="H6" s="13">
        <v>3.83</v>
      </c>
      <c r="I6" s="14" t="s">
        <v>5</v>
      </c>
    </row>
    <row r="7" spans="4:9">
      <c r="D7" s="12" t="s">
        <v>6</v>
      </c>
      <c r="E7" s="15">
        <v>1351096.9</v>
      </c>
      <c r="F7" s="15">
        <v>979915.58</v>
      </c>
      <c r="G7" s="15">
        <v>7829702.0700000003</v>
      </c>
      <c r="H7" s="15">
        <v>415528.66</v>
      </c>
      <c r="I7" s="14" t="s">
        <v>7</v>
      </c>
    </row>
    <row r="8" spans="4:9">
      <c r="D8" s="12" t="s">
        <v>8</v>
      </c>
      <c r="E8" s="15">
        <v>297478</v>
      </c>
      <c r="F8" s="15">
        <v>216591</v>
      </c>
      <c r="G8" s="15">
        <v>2161338</v>
      </c>
      <c r="H8" s="15">
        <v>147895</v>
      </c>
      <c r="I8" s="14" t="s">
        <v>9</v>
      </c>
    </row>
    <row r="9" spans="4:9">
      <c r="D9" s="12" t="s">
        <v>10</v>
      </c>
      <c r="E9" s="15">
        <v>129</v>
      </c>
      <c r="F9" s="15">
        <v>244</v>
      </c>
      <c r="G9" s="15">
        <v>486</v>
      </c>
      <c r="H9" s="15">
        <v>228</v>
      </c>
      <c r="I9" s="14" t="s">
        <v>11</v>
      </c>
    </row>
    <row r="10" spans="4:9">
      <c r="D10" s="12" t="s">
        <v>12</v>
      </c>
      <c r="E10" s="15">
        <v>15000000</v>
      </c>
      <c r="F10" s="15">
        <v>15000000</v>
      </c>
      <c r="G10" s="15">
        <v>15000000</v>
      </c>
      <c r="H10" s="15">
        <v>15000000</v>
      </c>
      <c r="I10" s="14" t="s">
        <v>13</v>
      </c>
    </row>
    <row r="11" spans="4:9">
      <c r="D11" s="12" t="s">
        <v>14</v>
      </c>
      <c r="E11" s="15">
        <v>69000000</v>
      </c>
      <c r="F11" s="15">
        <v>70500000</v>
      </c>
      <c r="G11" s="15">
        <v>67500000</v>
      </c>
      <c r="H11" s="15">
        <v>57450000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3335233</v>
      </c>
      <c r="F16" s="25">
        <v>4230759</v>
      </c>
      <c r="G16" s="25">
        <v>4166065</v>
      </c>
      <c r="H16" s="25">
        <v>2405603</v>
      </c>
      <c r="I16" s="11" t="s">
        <v>21</v>
      </c>
    </row>
    <row r="17" spans="4:9">
      <c r="D17" s="12" t="s">
        <v>22</v>
      </c>
      <c r="E17" s="26">
        <v>10729120</v>
      </c>
      <c r="F17" s="26">
        <v>8569546</v>
      </c>
      <c r="G17" s="26">
        <v>7234838</v>
      </c>
      <c r="H17" s="26">
        <v>6035159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2892613</v>
      </c>
      <c r="F20" s="26">
        <v>2927412</v>
      </c>
      <c r="G20" s="26">
        <v>2773860</v>
      </c>
      <c r="H20" s="26">
        <v>2558278</v>
      </c>
      <c r="I20" s="14" t="s">
        <v>29</v>
      </c>
    </row>
    <row r="21" spans="4:9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>
      <c r="D22" s="27" t="s">
        <v>32</v>
      </c>
      <c r="E22" s="26">
        <v>280781</v>
      </c>
      <c r="F22" s="26">
        <v>317578</v>
      </c>
      <c r="G22" s="26">
        <v>181308</v>
      </c>
      <c r="H22" s="26">
        <v>132581</v>
      </c>
      <c r="I22" s="14" t="s">
        <v>33</v>
      </c>
    </row>
    <row r="23" spans="4:9">
      <c r="D23" s="12" t="s">
        <v>34</v>
      </c>
      <c r="E23" s="26">
        <v>17841412</v>
      </c>
      <c r="F23" s="26">
        <v>16470516</v>
      </c>
      <c r="G23" s="26">
        <v>14604494</v>
      </c>
      <c r="H23" s="26">
        <v>11328574</v>
      </c>
      <c r="I23" s="14" t="s">
        <v>35</v>
      </c>
    </row>
    <row r="24" spans="4:9">
      <c r="D24" s="12" t="s">
        <v>36</v>
      </c>
      <c r="E24" s="26">
        <v>6365292</v>
      </c>
      <c r="F24" s="26">
        <v>6365292</v>
      </c>
      <c r="G24" s="26">
        <v>2246836</v>
      </c>
      <c r="H24" s="26">
        <v>2246836</v>
      </c>
      <c r="I24" s="14" t="s">
        <v>37</v>
      </c>
    </row>
    <row r="25" spans="4:9">
      <c r="D25" s="12" t="s">
        <v>38</v>
      </c>
      <c r="E25" s="26">
        <v>21589855</v>
      </c>
      <c r="F25" s="26">
        <v>21278112</v>
      </c>
      <c r="G25" s="26">
        <v>20958456</v>
      </c>
      <c r="H25" s="26">
        <v>20576163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4118456</v>
      </c>
      <c r="H26" s="26">
        <v>4118456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21589855</v>
      </c>
      <c r="F28" s="26">
        <v>21278112</v>
      </c>
      <c r="G28" s="26">
        <v>25076912</v>
      </c>
      <c r="H28" s="26">
        <v>24694619</v>
      </c>
      <c r="I28" s="14" t="s">
        <v>45</v>
      </c>
    </row>
    <row r="29" spans="4:9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>
        <v>45796559</v>
      </c>
      <c r="F30" s="29">
        <v>44113920</v>
      </c>
      <c r="G30" s="29">
        <v>41928242</v>
      </c>
      <c r="H30" s="29">
        <v>38270029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2401919</v>
      </c>
      <c r="F35" s="25">
        <v>1014906</v>
      </c>
      <c r="G35" s="25">
        <v>647868</v>
      </c>
      <c r="H35" s="25">
        <v>54381</v>
      </c>
      <c r="I35" s="11" t="s">
        <v>55</v>
      </c>
    </row>
    <row r="36" spans="4:9">
      <c r="D36" s="12" t="s">
        <v>56</v>
      </c>
      <c r="E36" s="26">
        <v>348047</v>
      </c>
      <c r="F36" s="26">
        <v>105157</v>
      </c>
      <c r="G36" s="26">
        <v>552181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9517389</v>
      </c>
      <c r="F39" s="26">
        <v>7619647</v>
      </c>
      <c r="G39" s="26">
        <v>6868606</v>
      </c>
      <c r="H39" s="26">
        <v>5448770</v>
      </c>
      <c r="I39" s="14" t="s">
        <v>63</v>
      </c>
    </row>
    <row r="40" spans="4:9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30237</v>
      </c>
      <c r="F42" s="26">
        <v>26390</v>
      </c>
      <c r="G42" s="26">
        <v>26096</v>
      </c>
      <c r="H42" s="26">
        <v>26533</v>
      </c>
      <c r="I42" s="14" t="s">
        <v>69</v>
      </c>
    </row>
    <row r="43" spans="4:9">
      <c r="D43" s="36" t="s">
        <v>70</v>
      </c>
      <c r="E43" s="29">
        <v>9547626</v>
      </c>
      <c r="F43" s="29">
        <v>7646037</v>
      </c>
      <c r="G43" s="29">
        <v>6894702</v>
      </c>
      <c r="H43" s="29">
        <v>5475303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15000000</v>
      </c>
      <c r="F46" s="25">
        <v>15000000</v>
      </c>
      <c r="G46" s="25">
        <v>15000000</v>
      </c>
      <c r="H46" s="25">
        <v>15000000</v>
      </c>
      <c r="I46" s="11" t="s">
        <v>75</v>
      </c>
    </row>
    <row r="47" spans="4:9">
      <c r="D47" s="12" t="s">
        <v>76</v>
      </c>
      <c r="E47" s="26">
        <v>15000000</v>
      </c>
      <c r="F47" s="26">
        <v>15000000</v>
      </c>
      <c r="G47" s="26">
        <v>15000000</v>
      </c>
      <c r="H47" s="26">
        <v>15000000</v>
      </c>
      <c r="I47" s="14" t="s">
        <v>77</v>
      </c>
    </row>
    <row r="48" spans="4:9">
      <c r="D48" s="12" t="s">
        <v>78</v>
      </c>
      <c r="E48" s="26">
        <v>15000000</v>
      </c>
      <c r="F48" s="26">
        <v>15000000</v>
      </c>
      <c r="G48" s="26">
        <v>15000000</v>
      </c>
      <c r="H48" s="26">
        <v>15000000</v>
      </c>
      <c r="I48" s="14" t="s">
        <v>79</v>
      </c>
    </row>
    <row r="49" spans="4:9">
      <c r="D49" s="12" t="s">
        <v>80</v>
      </c>
      <c r="E49" s="26">
        <v>3861856</v>
      </c>
      <c r="F49" s="26">
        <v>3859511</v>
      </c>
      <c r="G49" s="26">
        <v>3843441</v>
      </c>
      <c r="H49" s="26">
        <v>3822102</v>
      </c>
      <c r="I49" s="14" t="s">
        <v>81</v>
      </c>
    </row>
    <row r="50" spans="4:9">
      <c r="D50" s="12" t="s">
        <v>82</v>
      </c>
      <c r="E50" s="26">
        <v>4892472</v>
      </c>
      <c r="F50" s="26">
        <v>4892472</v>
      </c>
      <c r="G50" s="26">
        <v>3491832</v>
      </c>
      <c r="H50" s="26">
        <v>1905294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4500000</v>
      </c>
      <c r="F55" s="26">
        <v>4500000</v>
      </c>
      <c r="G55" s="26">
        <v>4500000</v>
      </c>
      <c r="H55" s="26">
        <v>4500000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7994605</v>
      </c>
      <c r="F58" s="26">
        <v>8215900</v>
      </c>
      <c r="G58" s="26">
        <v>8198267</v>
      </c>
      <c r="H58" s="26">
        <v>7567330</v>
      </c>
      <c r="I58" s="14" t="s">
        <v>95</v>
      </c>
    </row>
    <row r="59" spans="4:9">
      <c r="D59" s="12" t="s">
        <v>96</v>
      </c>
      <c r="E59" s="26">
        <v>36248933</v>
      </c>
      <c r="F59" s="26">
        <v>36467883</v>
      </c>
      <c r="G59" s="26">
        <v>35033540</v>
      </c>
      <c r="H59" s="26">
        <v>32794726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45796559</v>
      </c>
      <c r="F61" s="29">
        <v>44113920</v>
      </c>
      <c r="G61" s="29">
        <v>41928242</v>
      </c>
      <c r="H61" s="29">
        <v>38270029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18233124</v>
      </c>
      <c r="F65" s="25">
        <v>17973072</v>
      </c>
      <c r="G65" s="25">
        <v>17827400</v>
      </c>
      <c r="H65" s="25">
        <v>16920264</v>
      </c>
      <c r="I65" s="11" t="s">
        <v>105</v>
      </c>
    </row>
    <row r="66" spans="4:9">
      <c r="D66" s="12" t="s">
        <v>106</v>
      </c>
      <c r="E66" s="26">
        <v>11123100</v>
      </c>
      <c r="F66" s="26">
        <v>10669266</v>
      </c>
      <c r="G66" s="26">
        <v>10924912</v>
      </c>
      <c r="H66" s="26">
        <v>9220416</v>
      </c>
      <c r="I66" s="14" t="s">
        <v>107</v>
      </c>
    </row>
    <row r="67" spans="4:9">
      <c r="D67" s="12" t="s">
        <v>108</v>
      </c>
      <c r="E67" s="26">
        <v>7110024</v>
      </c>
      <c r="F67" s="26">
        <v>7303806</v>
      </c>
      <c r="G67" s="26">
        <v>6902488</v>
      </c>
      <c r="H67" s="26">
        <v>7699848</v>
      </c>
      <c r="I67" s="14" t="s">
        <v>109</v>
      </c>
    </row>
    <row r="68" spans="4:9">
      <c r="D68" s="12" t="s">
        <v>110</v>
      </c>
      <c r="E68" s="26">
        <v>883308</v>
      </c>
      <c r="F68" s="26">
        <v>905642</v>
      </c>
      <c r="G68" s="26">
        <v>267690</v>
      </c>
      <c r="H68" s="26">
        <v>126525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772889</v>
      </c>
      <c r="F70" s="26">
        <v>772323</v>
      </c>
      <c r="G70" s="26">
        <v>678646</v>
      </c>
      <c r="H70" s="26">
        <v>673584</v>
      </c>
      <c r="I70" s="14" t="s">
        <v>115</v>
      </c>
    </row>
    <row r="71" spans="4:9">
      <c r="D71" s="12" t="s">
        <v>116</v>
      </c>
      <c r="E71" s="26">
        <v>0</v>
      </c>
      <c r="F71" s="26">
        <v>0</v>
      </c>
      <c r="G71" s="26">
        <v>0</v>
      </c>
      <c r="H71" s="26">
        <v>0</v>
      </c>
      <c r="I71" s="14" t="s">
        <v>117</v>
      </c>
    </row>
    <row r="72" spans="4:9">
      <c r="D72" s="12" t="s">
        <v>118</v>
      </c>
      <c r="E72" s="26">
        <v>6226716</v>
      </c>
      <c r="F72" s="26">
        <v>6398164</v>
      </c>
      <c r="G72" s="26">
        <v>6634798</v>
      </c>
      <c r="H72" s="26">
        <v>7573323</v>
      </c>
      <c r="I72" s="14" t="s">
        <v>119</v>
      </c>
    </row>
    <row r="73" spans="4:9">
      <c r="D73" s="12" t="s">
        <v>120</v>
      </c>
      <c r="E73" s="26">
        <v>1728006</v>
      </c>
      <c r="F73" s="26">
        <v>1870755</v>
      </c>
      <c r="G73" s="26">
        <v>1588245</v>
      </c>
      <c r="H73" s="26">
        <v>903120</v>
      </c>
      <c r="I73" s="14" t="s">
        <v>121</v>
      </c>
    </row>
    <row r="74" spans="4:9">
      <c r="D74" s="12" t="s">
        <v>122</v>
      </c>
      <c r="E74" s="26">
        <v>1814890</v>
      </c>
      <c r="F74" s="26">
        <v>1036419</v>
      </c>
      <c r="G74" s="26">
        <v>23493</v>
      </c>
      <c r="H74" s="26">
        <v>80161</v>
      </c>
      <c r="I74" s="14" t="s">
        <v>123</v>
      </c>
    </row>
    <row r="75" spans="4:9">
      <c r="D75" s="12" t="s">
        <v>124</v>
      </c>
      <c r="E75" s="26">
        <v>6139832</v>
      </c>
      <c r="F75" s="26">
        <v>7232500</v>
      </c>
      <c r="G75" s="26">
        <v>8199550</v>
      </c>
      <c r="H75" s="26">
        <v>8396282</v>
      </c>
      <c r="I75" s="14" t="s">
        <v>125</v>
      </c>
    </row>
    <row r="76" spans="4:9">
      <c r="D76" s="12" t="s">
        <v>126</v>
      </c>
      <c r="E76" s="26">
        <v>40461</v>
      </c>
      <c r="F76" s="26">
        <v>23588</v>
      </c>
      <c r="G76" s="26">
        <v>8471</v>
      </c>
      <c r="H76" s="26">
        <v>6845</v>
      </c>
      <c r="I76" s="14" t="s">
        <v>127</v>
      </c>
    </row>
    <row r="77" spans="4:9">
      <c r="D77" s="12" t="s">
        <v>128</v>
      </c>
      <c r="E77" s="26">
        <v>6099371</v>
      </c>
      <c r="F77" s="26">
        <v>7208912</v>
      </c>
      <c r="G77" s="26">
        <v>8191079</v>
      </c>
      <c r="H77" s="26">
        <v>8389437</v>
      </c>
      <c r="I77" s="43" t="s">
        <v>129</v>
      </c>
    </row>
    <row r="78" spans="4:9">
      <c r="D78" s="12" t="s">
        <v>130</v>
      </c>
      <c r="E78" s="26">
        <v>1773321</v>
      </c>
      <c r="F78" s="26">
        <v>1229569</v>
      </c>
      <c r="G78" s="26">
        <v>1234056</v>
      </c>
      <c r="H78" s="26">
        <v>1202193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173209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45000</v>
      </c>
      <c r="F81" s="26">
        <v>45000</v>
      </c>
      <c r="G81" s="26">
        <v>45000</v>
      </c>
      <c r="H81" s="26">
        <v>45000</v>
      </c>
      <c r="I81" s="43" t="s">
        <v>137</v>
      </c>
    </row>
    <row r="82" spans="4:9">
      <c r="D82" s="12" t="s">
        <v>138</v>
      </c>
      <c r="E82" s="26">
        <v>4281050</v>
      </c>
      <c r="F82" s="26">
        <v>5934343</v>
      </c>
      <c r="G82" s="26">
        <v>6738814</v>
      </c>
      <c r="H82" s="26">
        <v>7142244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4281050</v>
      </c>
      <c r="F84" s="29">
        <v>5934343</v>
      </c>
      <c r="G84" s="29">
        <v>6738814</v>
      </c>
      <c r="H84" s="29">
        <v>7142244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4230759</v>
      </c>
      <c r="F88" s="25">
        <v>4166065</v>
      </c>
      <c r="G88" s="25">
        <v>2405603</v>
      </c>
      <c r="H88" s="25">
        <v>22825</v>
      </c>
      <c r="I88" s="11" t="s">
        <v>145</v>
      </c>
    </row>
    <row r="89" spans="4:9">
      <c r="D89" s="12" t="s">
        <v>146</v>
      </c>
      <c r="E89" s="26">
        <v>4431001</v>
      </c>
      <c r="F89" s="26">
        <v>6084053</v>
      </c>
      <c r="G89" s="26">
        <v>6741499</v>
      </c>
      <c r="H89" s="26">
        <v>6973283</v>
      </c>
      <c r="I89" s="14" t="s">
        <v>147</v>
      </c>
    </row>
    <row r="90" spans="4:9">
      <c r="D90" s="12" t="s">
        <v>148</v>
      </c>
      <c r="E90" s="26">
        <v>-1069417</v>
      </c>
      <c r="F90" s="26">
        <v>-1072335</v>
      </c>
      <c r="G90" s="26">
        <v>-1033218</v>
      </c>
      <c r="H90" s="26">
        <v>-848101</v>
      </c>
      <c r="I90" s="14" t="s">
        <v>149</v>
      </c>
    </row>
    <row r="91" spans="4:9">
      <c r="D91" s="12" t="s">
        <v>150</v>
      </c>
      <c r="E91" s="26">
        <v>-4257110</v>
      </c>
      <c r="F91" s="26">
        <v>-4947024</v>
      </c>
      <c r="G91" s="26">
        <v>-3947819</v>
      </c>
      <c r="H91" s="26">
        <v>-3742404</v>
      </c>
      <c r="I91" s="14" t="s">
        <v>151</v>
      </c>
    </row>
    <row r="92" spans="4:9">
      <c r="D92" s="28" t="s">
        <v>152</v>
      </c>
      <c r="E92" s="29">
        <v>3335233</v>
      </c>
      <c r="F92" s="29">
        <v>4230759</v>
      </c>
      <c r="G92" s="29">
        <v>4166065</v>
      </c>
      <c r="H92" s="29">
        <v>2405603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1.9831866666666667</v>
      </c>
      <c r="F96" s="10">
        <f>+F8*100/F10</f>
        <v>1.44394</v>
      </c>
      <c r="G96" s="10">
        <f>+G8*100/G10</f>
        <v>14.40892</v>
      </c>
      <c r="H96" s="10">
        <f>+H8*100/H10</f>
        <v>0.98596666666666666</v>
      </c>
      <c r="I96" s="11" t="s">
        <v>157</v>
      </c>
    </row>
    <row r="97" spans="1:15">
      <c r="D97" s="12" t="s">
        <v>158</v>
      </c>
      <c r="E97" s="13">
        <f>+E84/E10</f>
        <v>0.28540333333333334</v>
      </c>
      <c r="F97" s="13">
        <f>+F84/F10</f>
        <v>0.39562286666666668</v>
      </c>
      <c r="G97" s="13">
        <f>+G84/G10</f>
        <v>0.44925426666666668</v>
      </c>
      <c r="H97" s="13">
        <f>+H84/H10</f>
        <v>0.47614960000000001</v>
      </c>
      <c r="I97" s="14" t="s">
        <v>159</v>
      </c>
    </row>
    <row r="98" spans="1:15">
      <c r="D98" s="12" t="s">
        <v>160</v>
      </c>
      <c r="E98" s="13">
        <f>+E55/E10</f>
        <v>0.3</v>
      </c>
      <c r="F98" s="13">
        <f>+F55/F10</f>
        <v>0.3</v>
      </c>
      <c r="G98" s="13">
        <f>+G55/G10</f>
        <v>0.3</v>
      </c>
      <c r="H98" s="13">
        <f>+H55/H10</f>
        <v>0.3</v>
      </c>
      <c r="I98" s="14" t="s">
        <v>161</v>
      </c>
    </row>
    <row r="99" spans="1:15">
      <c r="D99" s="12" t="s">
        <v>162</v>
      </c>
      <c r="E99" s="13">
        <f>+E59/E10</f>
        <v>2.4165955333333335</v>
      </c>
      <c r="F99" s="13">
        <f>+F59/F10</f>
        <v>2.4311921999999999</v>
      </c>
      <c r="G99" s="13">
        <f>+G59/G10</f>
        <v>2.3355693333333334</v>
      </c>
      <c r="H99" s="13">
        <f>+H59/H10</f>
        <v>2.1863150666666669</v>
      </c>
      <c r="I99" s="14" t="s">
        <v>163</v>
      </c>
    </row>
    <row r="100" spans="1:15">
      <c r="D100" s="12" t="s">
        <v>164</v>
      </c>
      <c r="E100" s="13">
        <f>+E11/E84</f>
        <v>16.117541257401804</v>
      </c>
      <c r="F100" s="13">
        <f>+F11/F84</f>
        <v>11.880000869514957</v>
      </c>
      <c r="G100" s="13">
        <f>+G11/G84</f>
        <v>10.016599360065436</v>
      </c>
      <c r="H100" s="13">
        <f>+H11/H84</f>
        <v>8.0436904703899774</v>
      </c>
      <c r="I100" s="14" t="s">
        <v>165</v>
      </c>
    </row>
    <row r="101" spans="1:15">
      <c r="D101" s="12" t="s">
        <v>166</v>
      </c>
      <c r="E101" s="13">
        <f>+E55*100/E11</f>
        <v>6.5217391304347823</v>
      </c>
      <c r="F101" s="13">
        <f>+F55*100/F11</f>
        <v>6.3829787234042552</v>
      </c>
      <c r="G101" s="13">
        <f>+G55*100/G11</f>
        <v>6.666666666666667</v>
      </c>
      <c r="H101" s="13">
        <f>+H55*100/H11</f>
        <v>7.8328981723237598</v>
      </c>
      <c r="I101" s="14" t="s">
        <v>167</v>
      </c>
    </row>
    <row r="102" spans="1:15">
      <c r="D102" s="12" t="s">
        <v>168</v>
      </c>
      <c r="E102" s="13">
        <f>+E55*100/E84</f>
        <v>105.11439950479438</v>
      </c>
      <c r="F102" s="13">
        <f>+F55*100/F84</f>
        <v>75.829792784138021</v>
      </c>
      <c r="G102" s="13">
        <f>+G55*100/G84</f>
        <v>66.777329067102912</v>
      </c>
      <c r="H102" s="13">
        <f>+H55*100/H84</f>
        <v>63.005408384255702</v>
      </c>
      <c r="I102" s="14" t="s">
        <v>169</v>
      </c>
    </row>
    <row r="103" spans="1:15">
      <c r="D103" s="16" t="s">
        <v>170</v>
      </c>
      <c r="E103" s="46">
        <f>+E11/E59</f>
        <v>1.9035043045267015</v>
      </c>
      <c r="F103" s="46">
        <f>+F11/F59</f>
        <v>1.9332079133850462</v>
      </c>
      <c r="G103" s="46">
        <f>+G11/G59</f>
        <v>1.9267250754562628</v>
      </c>
      <c r="H103" s="46">
        <f>+H11/H59</f>
        <v>1.7518060678415182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38.995094861418153</v>
      </c>
      <c r="F105" s="51">
        <f>+F67*100/F65</f>
        <v>40.63749369056108</v>
      </c>
      <c r="G105" s="51">
        <f>+G67*100/G65</f>
        <v>38.718422204023021</v>
      </c>
      <c r="H105" s="51">
        <f>+H67*100/H65</f>
        <v>45.506665853440587</v>
      </c>
      <c r="I105" s="11" t="s">
        <v>173</v>
      </c>
    </row>
    <row r="106" spans="1:15">
      <c r="D106" s="12" t="s">
        <v>174</v>
      </c>
      <c r="E106" s="52">
        <f>+E75*100/E65</f>
        <v>33.674053881276734</v>
      </c>
      <c r="F106" s="52">
        <f>+F75*100/F65</f>
        <v>40.240755726121833</v>
      </c>
      <c r="G106" s="52">
        <f>+G75*100/G65</f>
        <v>45.994087752560667</v>
      </c>
      <c r="H106" s="52">
        <f>+H75*100/H65</f>
        <v>49.622641821664246</v>
      </c>
      <c r="I106" s="14" t="s">
        <v>175</v>
      </c>
    </row>
    <row r="107" spans="1:15">
      <c r="D107" s="12" t="s">
        <v>176</v>
      </c>
      <c r="E107" s="52">
        <f>+E82*100/E65</f>
        <v>23.479520020814864</v>
      </c>
      <c r="F107" s="52">
        <f>+F82*100/F65</f>
        <v>33.017967101005326</v>
      </c>
      <c r="G107" s="52">
        <f>+G82*100/G65</f>
        <v>37.800318610677948</v>
      </c>
      <c r="H107" s="52">
        <f>+H82*100/H65</f>
        <v>42.211185357391585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9.4363224975046709</v>
      </c>
      <c r="F108" s="52">
        <f>(F82+F76)*100/F30</f>
        <v>13.505784568680362</v>
      </c>
      <c r="G108" s="52">
        <f>(G82+G76)*100/G30</f>
        <v>16.092458634445013</v>
      </c>
      <c r="H108" s="52">
        <f>(H82+H76)*100/H30</f>
        <v>18.68064693653616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11.810140728831936</v>
      </c>
      <c r="F109" s="53">
        <f>+F84*100/F59</f>
        <v>16.27279269268249</v>
      </c>
      <c r="G109" s="53">
        <f>+G84*100/G59</f>
        <v>19.235321352052917</v>
      </c>
      <c r="H109" s="53">
        <f>+H84*100/H59</f>
        <v>21.778635991653047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20.847911302681059</v>
      </c>
      <c r="F111" s="10">
        <f>+F43*100/F30</f>
        <v>17.33248144803273</v>
      </c>
      <c r="G111" s="10">
        <f>+G43*100/G30</f>
        <v>16.444052197561728</v>
      </c>
      <c r="H111" s="10">
        <f>+H43*100/H30</f>
        <v>14.307026001992316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79.152088697318945</v>
      </c>
      <c r="F112" s="13">
        <f>+F59*100/F30</f>
        <v>82.667518551967277</v>
      </c>
      <c r="G112" s="13">
        <f>+G59*100/G30</f>
        <v>83.555947802438268</v>
      </c>
      <c r="H112" s="13">
        <f>+H59*100/H30</f>
        <v>85.692973998007687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151.74691678406367</v>
      </c>
      <c r="F113" s="46">
        <f>+F75/F76</f>
        <v>306.61777174834663</v>
      </c>
      <c r="G113" s="46">
        <f>+G75/G76</f>
        <v>967.95537716916533</v>
      </c>
      <c r="H113" s="46">
        <f>+H75/H76</f>
        <v>1226.6299488677867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0.3981330562411905</v>
      </c>
      <c r="F115" s="10">
        <f>+F65/F30</f>
        <v>0.407424051183844</v>
      </c>
      <c r="G115" s="10">
        <f>+G65/G30</f>
        <v>0.42518834918001092</v>
      </c>
      <c r="H115" s="10">
        <f>+H65/H30</f>
        <v>0.44212832971723121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0.84452276312184593</v>
      </c>
      <c r="F116" s="13">
        <f>+F65/F28</f>
        <v>0.84467418913858527</v>
      </c>
      <c r="G116" s="13">
        <f>+G65/G28</f>
        <v>0.71090890297816578</v>
      </c>
      <c r="H116" s="13">
        <f>+H65/H28</f>
        <v>0.68518020059349771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2.1904221071950425</v>
      </c>
      <c r="F117" s="46">
        <f>+F65/F120</f>
        <v>2.0306561988433001</v>
      </c>
      <c r="G117" s="46">
        <f>+G65/G120</f>
        <v>2.3045059597553634</v>
      </c>
      <c r="H117" s="46">
        <f>+H65/H120</f>
        <v>2.877691841428728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1.8746120390792054</v>
      </c>
      <c r="F119" s="58">
        <f>+F23/F39</f>
        <v>2.1615851757962017</v>
      </c>
      <c r="G119" s="58">
        <f>+G23/G39</f>
        <v>2.1262675424969784</v>
      </c>
      <c r="H119" s="58">
        <f>+H23/H39</f>
        <v>2.0791066607693112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8324023</v>
      </c>
      <c r="F120" s="29">
        <f>+F23-F39</f>
        <v>8850869</v>
      </c>
      <c r="G120" s="29">
        <f>+G23-G39</f>
        <v>7735888</v>
      </c>
      <c r="H120" s="29">
        <f>+H23-H39</f>
        <v>5879804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2016-09-08T09:42:59Z</dcterms:modified>
</cp:coreProperties>
</file>